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z/Documents/"/>
    </mc:Choice>
  </mc:AlternateContent>
  <xr:revisionPtr revIDLastSave="0" documentId="13_ncr:1_{CD47B777-E771-0744-A55E-0C93D6A9887D}" xr6:coauthVersionLast="40" xr6:coauthVersionMax="40" xr10:uidLastSave="{00000000-0000-0000-0000-000000000000}"/>
  <bookViews>
    <workbookView xWindow="740" yWindow="2160" windowWidth="32240" windowHeight="17720" xr2:uid="{6A2C98E1-481E-1E4B-92BD-D069484FE6F0}"/>
  </bookViews>
  <sheets>
    <sheet name="5 Year Growth Targ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A31" i="1" l="1"/>
  <c r="A30" i="1"/>
  <c r="A29" i="1"/>
  <c r="A28" i="1"/>
  <c r="B7" i="1"/>
  <c r="B16" i="1"/>
  <c r="B13" i="1"/>
  <c r="B10" i="1"/>
  <c r="D11" i="1"/>
  <c r="E11" i="1" s="1"/>
  <c r="F11" i="1" s="1"/>
  <c r="G11" i="1" s="1"/>
  <c r="H11" i="1" s="1"/>
  <c r="I11" i="1" s="1"/>
  <c r="J11" i="1" s="1"/>
  <c r="D8" i="1" l="1"/>
  <c r="E8" i="1" l="1"/>
  <c r="D14" i="1" l="1"/>
  <c r="E14" i="1" s="1"/>
  <c r="F14" i="1" s="1"/>
  <c r="G14" i="1" s="1"/>
  <c r="H14" i="1" s="1"/>
  <c r="I14" i="1" s="1"/>
  <c r="J14" i="1" s="1"/>
  <c r="C19" i="1"/>
  <c r="F8" i="1"/>
  <c r="C34" i="1" l="1"/>
  <c r="C28" i="1"/>
  <c r="C23" i="1"/>
  <c r="C24" i="1" s="1"/>
  <c r="C31" i="1"/>
  <c r="C29" i="1"/>
  <c r="C30" i="1"/>
  <c r="G8" i="1"/>
  <c r="H8" i="1" l="1"/>
  <c r="I8" i="1" l="1"/>
  <c r="D17" i="1"/>
  <c r="D19" i="1" s="1"/>
  <c r="D20" i="1" l="1"/>
  <c r="D34" i="1"/>
  <c r="D31" i="1"/>
  <c r="D29" i="1"/>
  <c r="D30" i="1"/>
  <c r="D28" i="1"/>
  <c r="D23" i="1"/>
  <c r="D24" i="1" s="1"/>
  <c r="J8" i="1"/>
  <c r="E17" i="1"/>
  <c r="E19" i="1" l="1"/>
  <c r="E34" i="1" s="1"/>
  <c r="E31" i="1" l="1"/>
  <c r="E29" i="1"/>
  <c r="E30" i="1"/>
  <c r="E28" i="1"/>
  <c r="E23" i="1"/>
  <c r="E24" i="1" s="1"/>
  <c r="E20" i="1"/>
  <c r="F17" i="1"/>
  <c r="F19" i="1" l="1"/>
  <c r="F34" i="1" s="1"/>
  <c r="F30" i="1" l="1"/>
  <c r="F31" i="1"/>
  <c r="F29" i="1"/>
  <c r="F28" i="1"/>
  <c r="F23" i="1"/>
  <c r="F24" i="1" s="1"/>
  <c r="F20" i="1"/>
  <c r="G17" i="1"/>
  <c r="G19" i="1" l="1"/>
  <c r="G34" i="1" s="1"/>
  <c r="G29" i="1" l="1"/>
  <c r="G30" i="1"/>
  <c r="G31" i="1"/>
  <c r="G28" i="1"/>
  <c r="G23" i="1"/>
  <c r="G24" i="1" s="1"/>
  <c r="G20" i="1"/>
  <c r="H17" i="1"/>
  <c r="I17" i="1" l="1"/>
  <c r="H19" i="1"/>
  <c r="H34" i="1" s="1"/>
  <c r="I34" i="1" s="1"/>
  <c r="H30" i="1" l="1"/>
  <c r="I30" i="1" s="1"/>
  <c r="H29" i="1"/>
  <c r="I29" i="1" s="1"/>
  <c r="H31" i="1"/>
  <c r="I31" i="1" s="1"/>
  <c r="H28" i="1"/>
  <c r="I28" i="1" s="1"/>
  <c r="H23" i="1"/>
  <c r="H20" i="1"/>
  <c r="J17" i="1"/>
  <c r="J19" i="1" s="1"/>
  <c r="I19" i="1"/>
  <c r="I23" i="1" l="1"/>
  <c r="H24" i="1"/>
  <c r="I24" i="1" s="1"/>
</calcChain>
</file>

<file path=xl/sharedStrings.xml><?xml version="1.0" encoding="utf-8"?>
<sst xmlns="http://schemas.openxmlformats.org/spreadsheetml/2006/main" count="36" uniqueCount="27">
  <si>
    <t>5 Yr Change</t>
  </si>
  <si>
    <t>Annualized</t>
  </si>
  <si>
    <t>Annual</t>
  </si>
  <si>
    <t>Growth Target</t>
  </si>
  <si>
    <t>5 Year Growth Projection</t>
  </si>
  <si>
    <t>Target EBITA</t>
  </si>
  <si>
    <t>Multiple</t>
  </si>
  <si>
    <t>Total Revenue</t>
  </si>
  <si>
    <t>YOY Growth</t>
  </si>
  <si>
    <t>Product Line Mix</t>
  </si>
  <si>
    <t>Market Segment 1</t>
  </si>
  <si>
    <t>Market Segment 2</t>
  </si>
  <si>
    <t>Market Segment 3</t>
  </si>
  <si>
    <t>Market Segment 4</t>
  </si>
  <si>
    <t>Investment in Sales/Marketing</t>
  </si>
  <si>
    <t>Making it Real</t>
  </si>
  <si>
    <t>Sample</t>
  </si>
  <si>
    <t>Business Value</t>
  </si>
  <si>
    <t>Sales/Projection</t>
  </si>
  <si>
    <t>Instructions: Update the cells in blue with your numbers. All other numbers are calculated. Try some combinations. Play with it. Finalize it and get after it!</t>
  </si>
  <si>
    <t>www.thevxgroup.com</t>
  </si>
  <si>
    <t>zoro@thevxgroup.com</t>
  </si>
  <si>
    <t>Phone:</t>
  </si>
  <si>
    <t>414.377.3161</t>
  </si>
  <si>
    <t>Email:</t>
  </si>
  <si>
    <t>Web:</t>
  </si>
  <si>
    <t>Need help with growth planning? Contact Eric Zoromski @ the Vx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</si>
</sst>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0" fillId="0" borderId="2" xfId="1" applyNumberFormat="1" applyFont="1" applyBorder="1"/>
    <xf numFmtId="164" fontId="0" fillId="0" borderId="2" xfId="0" applyNumberFormat="1" applyBorder="1"/>
    <xf numFmtId="44" fontId="0" fillId="0" borderId="2" xfId="0" applyNumberFormat="1" applyBorder="1"/>
    <xf numFmtId="164" fontId="0" fillId="0" borderId="3" xfId="0" applyNumberFormat="1" applyBorder="1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2" fillId="0" borderId="0" xfId="0" applyFont="1" applyBorder="1"/>
    <xf numFmtId="164" fontId="0" fillId="0" borderId="0" xfId="0" applyNumberFormat="1" applyBorder="1"/>
    <xf numFmtId="9" fontId="0" fillId="0" borderId="0" xfId="2" applyNumberFormat="1" applyFont="1" applyBorder="1"/>
    <xf numFmtId="0" fontId="2" fillId="0" borderId="3" xfId="0" applyFont="1" applyBorder="1" applyAlignment="1">
      <alignment horizontal="right"/>
    </xf>
    <xf numFmtId="44" fontId="0" fillId="0" borderId="4" xfId="0" applyNumberFormat="1" applyBorder="1"/>
    <xf numFmtId="164" fontId="2" fillId="0" borderId="5" xfId="0" applyNumberFormat="1" applyFont="1" applyBorder="1"/>
    <xf numFmtId="165" fontId="0" fillId="0" borderId="6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4" fontId="2" fillId="2" borderId="1" xfId="0" applyNumberFormat="1" applyFont="1" applyFill="1" applyBorder="1"/>
    <xf numFmtId="164" fontId="0" fillId="0" borderId="4" xfId="0" applyNumberFormat="1" applyBorder="1"/>
    <xf numFmtId="164" fontId="2" fillId="0" borderId="0" xfId="0" applyNumberFormat="1" applyFont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0" borderId="0" xfId="0" applyNumberFormat="1" applyFont="1" applyBorder="1"/>
    <xf numFmtId="164" fontId="2" fillId="0" borderId="0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0" fillId="3" borderId="4" xfId="0" applyFill="1" applyBorder="1"/>
    <xf numFmtId="164" fontId="2" fillId="0" borderId="0" xfId="0" applyNumberFormat="1" applyFont="1" applyBorder="1" applyAlignment="1">
      <alignment horizontal="right"/>
    </xf>
    <xf numFmtId="164" fontId="2" fillId="2" borderId="5" xfId="0" applyNumberFormat="1" applyFont="1" applyFill="1" applyBorder="1"/>
    <xf numFmtId="164" fontId="0" fillId="0" borderId="7" xfId="0" applyNumberFormat="1" applyBorder="1"/>
    <xf numFmtId="0" fontId="0" fillId="0" borderId="6" xfId="0" applyBorder="1"/>
    <xf numFmtId="164" fontId="0" fillId="0" borderId="6" xfId="0" applyNumberFormat="1" applyBorder="1"/>
    <xf numFmtId="164" fontId="2" fillId="0" borderId="6" xfId="0" applyNumberFormat="1" applyFont="1" applyBorder="1" applyAlignment="1">
      <alignment horizontal="right"/>
    </xf>
    <xf numFmtId="164" fontId="3" fillId="4" borderId="8" xfId="1" applyNumberFormat="1" applyFont="1" applyFill="1" applyBorder="1"/>
    <xf numFmtId="9" fontId="0" fillId="4" borderId="0" xfId="0" applyNumberFormat="1" applyFill="1" applyAlignment="1">
      <alignment horizontal="center"/>
    </xf>
    <xf numFmtId="164" fontId="0" fillId="4" borderId="8" xfId="1" applyNumberFormat="1" applyFont="1" applyFill="1" applyBorder="1"/>
    <xf numFmtId="9" fontId="0" fillId="4" borderId="4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4" fillId="0" borderId="0" xfId="0" applyFont="1"/>
    <xf numFmtId="0" fontId="2" fillId="4" borderId="6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3" applyFont="1" applyBorder="1"/>
    <xf numFmtId="0" fontId="4" fillId="0" borderId="10" xfId="0" applyFont="1" applyBorder="1"/>
    <xf numFmtId="0" fontId="6" fillId="0" borderId="10" xfId="3" applyFont="1" applyBorder="1"/>
    <xf numFmtId="0" fontId="7" fillId="0" borderId="9" xfId="0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hevxgroup.com/" TargetMode="External"/><Relationship Id="rId1" Type="http://schemas.openxmlformats.org/officeDocument/2006/relationships/hyperlink" Target="mailto:zoro@thevx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E0C17-0971-884A-8C2F-6F9238A95B9D}">
  <sheetPr>
    <pageSetUpPr fitToPage="1"/>
  </sheetPr>
  <dimension ref="A1:J40"/>
  <sheetViews>
    <sheetView tabSelected="1" zoomScale="140" zoomScaleNormal="140" workbookViewId="0">
      <selection activeCell="D44" sqref="D44"/>
    </sheetView>
  </sheetViews>
  <sheetFormatPr baseColWidth="10" defaultRowHeight="16" x14ac:dyDescent="0.2"/>
  <cols>
    <col min="1" max="1" width="26.33203125" customWidth="1"/>
    <col min="2" max="2" width="13.1640625" bestFit="1" customWidth="1"/>
    <col min="3" max="3" width="15.5" customWidth="1"/>
    <col min="4" max="4" width="14" bestFit="1" customWidth="1"/>
    <col min="5" max="10" width="14.33203125" bestFit="1" customWidth="1"/>
  </cols>
  <sheetData>
    <row r="1" spans="1:10" x14ac:dyDescent="0.2">
      <c r="A1" s="3" t="s">
        <v>16</v>
      </c>
    </row>
    <row r="2" spans="1:10" x14ac:dyDescent="0.2">
      <c r="A2" s="3" t="s">
        <v>4</v>
      </c>
    </row>
    <row r="3" spans="1:10" x14ac:dyDescent="0.2">
      <c r="A3" s="49" t="s">
        <v>19</v>
      </c>
    </row>
    <row r="5" spans="1:10" x14ac:dyDescent="0.2">
      <c r="A5" s="29"/>
      <c r="B5" s="31" t="s">
        <v>2</v>
      </c>
      <c r="C5" s="30" t="s">
        <v>18</v>
      </c>
      <c r="D5" s="29"/>
      <c r="E5" s="29"/>
      <c r="F5" s="29"/>
      <c r="G5" s="29"/>
      <c r="H5" s="29"/>
      <c r="I5" s="29"/>
      <c r="J5" s="29"/>
    </row>
    <row r="6" spans="1:10" x14ac:dyDescent="0.2">
      <c r="A6" s="29"/>
      <c r="B6" s="31" t="s">
        <v>3</v>
      </c>
      <c r="C6" s="50">
        <v>2018</v>
      </c>
      <c r="D6" s="31">
        <f>C$6+1</f>
        <v>2019</v>
      </c>
      <c r="E6" s="31">
        <f>D6+1</f>
        <v>2020</v>
      </c>
      <c r="F6" s="31">
        <f t="shared" ref="F6:H6" si="0">E6+1</f>
        <v>2021</v>
      </c>
      <c r="G6" s="31">
        <f t="shared" si="0"/>
        <v>2022</v>
      </c>
      <c r="H6" s="31">
        <f t="shared" si="0"/>
        <v>2023</v>
      </c>
      <c r="I6" s="29"/>
      <c r="J6" s="29"/>
    </row>
    <row r="7" spans="1:10" x14ac:dyDescent="0.2">
      <c r="A7" s="3" t="s">
        <v>10</v>
      </c>
      <c r="B7" s="6">
        <f>AVERAGE(D7:H7)</f>
        <v>0.25</v>
      </c>
      <c r="C7" s="41"/>
      <c r="D7" s="45">
        <v>0.25</v>
      </c>
      <c r="E7" s="45">
        <v>0.25</v>
      </c>
      <c r="F7" s="45">
        <v>0.25</v>
      </c>
      <c r="G7" s="45">
        <v>0.25</v>
      </c>
      <c r="H7" s="45">
        <v>0.25</v>
      </c>
      <c r="I7" s="4" t="s">
        <v>0</v>
      </c>
      <c r="J7" s="4" t="s">
        <v>1</v>
      </c>
    </row>
    <row r="8" spans="1:10" x14ac:dyDescent="0.2">
      <c r="A8" s="14"/>
      <c r="B8" s="14"/>
      <c r="C8" s="44">
        <v>2500000</v>
      </c>
      <c r="D8" s="9">
        <f>C8+(C8*D7)</f>
        <v>3125000</v>
      </c>
      <c r="E8" s="9">
        <f>D8+(D8*E7)</f>
        <v>3906250</v>
      </c>
      <c r="F8" s="9">
        <f>E8+(E8*F7)</f>
        <v>4882812.5</v>
      </c>
      <c r="G8" s="9">
        <f>F8+(F8*G7)</f>
        <v>6103515.625</v>
      </c>
      <c r="H8" s="9">
        <f>G8+(G8*H7)</f>
        <v>7629394.53125</v>
      </c>
      <c r="I8" s="10">
        <f>H8-C8</f>
        <v>5129394.53125</v>
      </c>
      <c r="J8" s="10">
        <f>I8/5</f>
        <v>1025878.90625</v>
      </c>
    </row>
    <row r="9" spans="1:10" x14ac:dyDescent="0.2">
      <c r="C9" s="42"/>
      <c r="D9" s="1"/>
      <c r="E9" s="1"/>
      <c r="F9" s="1"/>
      <c r="G9" s="1"/>
      <c r="H9" s="1"/>
      <c r="I9" s="2"/>
      <c r="J9" s="2"/>
    </row>
    <row r="10" spans="1:10" x14ac:dyDescent="0.2">
      <c r="A10" s="3" t="s">
        <v>11</v>
      </c>
      <c r="B10" s="6">
        <f>AVERAGE(D10:H10)</f>
        <v>0.25</v>
      </c>
      <c r="C10" s="42"/>
      <c r="D10" s="45">
        <v>0.25</v>
      </c>
      <c r="E10" s="45">
        <v>0.25</v>
      </c>
      <c r="F10" s="45">
        <v>0.25</v>
      </c>
      <c r="G10" s="45">
        <v>0.25</v>
      </c>
      <c r="H10" s="45">
        <v>0.25</v>
      </c>
      <c r="I10" s="27" t="s">
        <v>0</v>
      </c>
      <c r="J10" s="27" t="s">
        <v>1</v>
      </c>
    </row>
    <row r="11" spans="1:10" x14ac:dyDescent="0.2">
      <c r="A11" s="14"/>
      <c r="B11" s="14"/>
      <c r="C11" s="46">
        <v>2500000</v>
      </c>
      <c r="D11" s="9">
        <f>C11+(C11*D10)</f>
        <v>3125000</v>
      </c>
      <c r="E11" s="9">
        <f>D11+(D11*E10)</f>
        <v>3906250</v>
      </c>
      <c r="F11" s="9">
        <f>E11+(E11*F10)</f>
        <v>4882812.5</v>
      </c>
      <c r="G11" s="9">
        <f>F11+(F11*G10)</f>
        <v>6103515.625</v>
      </c>
      <c r="H11" s="9">
        <f>G11+(G11*H10)</f>
        <v>7629394.53125</v>
      </c>
      <c r="I11" s="10">
        <f>H11-C11</f>
        <v>5129394.53125</v>
      </c>
      <c r="J11" s="10">
        <f>I11/5</f>
        <v>1025878.90625</v>
      </c>
    </row>
    <row r="12" spans="1:10" x14ac:dyDescent="0.2">
      <c r="C12" s="41"/>
      <c r="D12" s="1"/>
      <c r="E12" s="1"/>
      <c r="F12" s="1"/>
      <c r="G12" s="1"/>
      <c r="H12" s="1"/>
      <c r="I12" s="2"/>
      <c r="J12" s="5"/>
    </row>
    <row r="13" spans="1:10" x14ac:dyDescent="0.2">
      <c r="A13" s="3" t="s">
        <v>12</v>
      </c>
      <c r="B13" s="6">
        <f>AVERAGE(D13:H13)</f>
        <v>0</v>
      </c>
      <c r="C13" s="41"/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" t="s">
        <v>0</v>
      </c>
      <c r="J13" s="4" t="s">
        <v>1</v>
      </c>
    </row>
    <row r="14" spans="1:10" x14ac:dyDescent="0.2">
      <c r="A14" s="14"/>
      <c r="B14" s="14"/>
      <c r="C14" s="46">
        <v>0</v>
      </c>
      <c r="D14" s="9">
        <f>C14+(C14*D13)</f>
        <v>0</v>
      </c>
      <c r="E14" s="9">
        <f>D14+(D14*E13)</f>
        <v>0</v>
      </c>
      <c r="F14" s="9">
        <f>E14+(E14*F13)</f>
        <v>0</v>
      </c>
      <c r="G14" s="9">
        <f>F14+(F14*G13)</f>
        <v>0</v>
      </c>
      <c r="H14" s="9">
        <f>G14+(G14*H13)</f>
        <v>0</v>
      </c>
      <c r="I14" s="10">
        <f>H14-C14</f>
        <v>0</v>
      </c>
      <c r="J14" s="11">
        <f>I14/5</f>
        <v>0</v>
      </c>
    </row>
    <row r="15" spans="1:10" x14ac:dyDescent="0.2">
      <c r="C15" s="41"/>
      <c r="D15" s="1"/>
      <c r="E15" s="1"/>
      <c r="F15" s="1"/>
      <c r="G15" s="1"/>
      <c r="H15" s="1"/>
      <c r="I15" s="2"/>
      <c r="J15" s="5"/>
    </row>
    <row r="16" spans="1:10" x14ac:dyDescent="0.2">
      <c r="A16" s="3" t="s">
        <v>13</v>
      </c>
      <c r="B16" s="6">
        <f>AVERAGE(D16:H16)</f>
        <v>0</v>
      </c>
      <c r="C16" s="41"/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" t="s">
        <v>0</v>
      </c>
      <c r="J16" s="4" t="s">
        <v>1</v>
      </c>
    </row>
    <row r="17" spans="1:10" x14ac:dyDescent="0.2">
      <c r="A17" s="14"/>
      <c r="B17" s="14"/>
      <c r="C17" s="46">
        <v>0</v>
      </c>
      <c r="D17" s="9">
        <f>C17+(C17*D16)</f>
        <v>0</v>
      </c>
      <c r="E17" s="9">
        <f>D17+(D17*E16)</f>
        <v>0</v>
      </c>
      <c r="F17" s="9">
        <f>E17+(E17*F16)</f>
        <v>0</v>
      </c>
      <c r="G17" s="9">
        <f>F17+(F17*G16)</f>
        <v>0</v>
      </c>
      <c r="H17" s="9">
        <f>G17+(G17*H16)</f>
        <v>0</v>
      </c>
      <c r="I17" s="10">
        <f>H17-C17</f>
        <v>0</v>
      </c>
      <c r="J17" s="11">
        <f>I17/5</f>
        <v>0</v>
      </c>
    </row>
    <row r="18" spans="1:10" x14ac:dyDescent="0.2">
      <c r="C18" s="41"/>
      <c r="D18" s="1"/>
      <c r="E18" s="1"/>
      <c r="F18" s="1"/>
      <c r="G18" s="1"/>
      <c r="H18" s="1"/>
      <c r="I18" s="2"/>
      <c r="J18" s="5"/>
    </row>
    <row r="19" spans="1:10" ht="17" thickBot="1" x14ac:dyDescent="0.25">
      <c r="A19" s="13"/>
      <c r="B19" s="19" t="s">
        <v>7</v>
      </c>
      <c r="C19" s="40">
        <f t="shared" ref="C19:J19" si="1">C8+C11+C14+C17</f>
        <v>5000000</v>
      </c>
      <c r="D19" s="12">
        <f t="shared" si="1"/>
        <v>6250000</v>
      </c>
      <c r="E19" s="12">
        <f t="shared" si="1"/>
        <v>7812500</v>
      </c>
      <c r="F19" s="12">
        <f t="shared" si="1"/>
        <v>9765625</v>
      </c>
      <c r="G19" s="12">
        <f t="shared" si="1"/>
        <v>12207031.25</v>
      </c>
      <c r="H19" s="12">
        <f t="shared" si="1"/>
        <v>15258789.0625</v>
      </c>
      <c r="I19" s="12">
        <f t="shared" si="1"/>
        <v>10258789.0625</v>
      </c>
      <c r="J19" s="12">
        <f t="shared" si="1"/>
        <v>2051757.8125</v>
      </c>
    </row>
    <row r="20" spans="1:10" ht="17" thickTop="1" x14ac:dyDescent="0.2">
      <c r="A20" s="15"/>
      <c r="B20" s="16"/>
      <c r="C20" s="43" t="s">
        <v>8</v>
      </c>
      <c r="D20" s="18">
        <f>((D19-C19)/C19)</f>
        <v>0.25</v>
      </c>
      <c r="E20" s="18">
        <f t="shared" ref="E20:H20" si="2">((E19-D19)/D19)</f>
        <v>0.25</v>
      </c>
      <c r="F20" s="18">
        <f t="shared" si="2"/>
        <v>0.25</v>
      </c>
      <c r="G20" s="18">
        <f>((G19-F19)/F19)</f>
        <v>0.25</v>
      </c>
      <c r="H20" s="18">
        <f t="shared" si="2"/>
        <v>0.25</v>
      </c>
      <c r="I20" s="17"/>
      <c r="J20" s="17"/>
    </row>
    <row r="21" spans="1:10" x14ac:dyDescent="0.2">
      <c r="A21" s="15"/>
      <c r="B21" s="16"/>
      <c r="C21" s="38"/>
      <c r="D21" s="18"/>
      <c r="E21" s="18"/>
      <c r="F21" s="18"/>
      <c r="G21" s="18"/>
      <c r="H21" s="18"/>
      <c r="I21" s="17"/>
      <c r="J21" s="17"/>
    </row>
    <row r="22" spans="1:10" x14ac:dyDescent="0.2">
      <c r="A22" s="28" t="s">
        <v>17</v>
      </c>
      <c r="B22" s="37"/>
      <c r="C22" s="32">
        <v>2018</v>
      </c>
      <c r="D22" s="31">
        <v>2019</v>
      </c>
      <c r="E22" s="31">
        <v>2020</v>
      </c>
      <c r="F22" s="31">
        <v>2021</v>
      </c>
      <c r="G22" s="31">
        <v>2022</v>
      </c>
      <c r="H22" s="32">
        <v>2023</v>
      </c>
      <c r="I22" s="31" t="s">
        <v>0</v>
      </c>
    </row>
    <row r="23" spans="1:10" x14ac:dyDescent="0.2">
      <c r="A23" s="35" t="s">
        <v>5</v>
      </c>
      <c r="B23" s="47">
        <v>0.1</v>
      </c>
      <c r="C23" s="20">
        <f t="shared" ref="C23:H23" si="3">C19*$B$23</f>
        <v>500000</v>
      </c>
      <c r="D23" s="5">
        <f t="shared" si="3"/>
        <v>625000</v>
      </c>
      <c r="E23" s="5">
        <f t="shared" si="3"/>
        <v>781250</v>
      </c>
      <c r="F23" s="5">
        <f t="shared" si="3"/>
        <v>976562.5</v>
      </c>
      <c r="G23" s="5">
        <f t="shared" si="3"/>
        <v>1220703.125</v>
      </c>
      <c r="H23" s="20">
        <f t="shared" si="3"/>
        <v>1525878.90625</v>
      </c>
      <c r="I23" s="2">
        <f>H23-C23</f>
        <v>1025878.90625</v>
      </c>
    </row>
    <row r="24" spans="1:10" ht="17" thickBot="1" x14ac:dyDescent="0.25">
      <c r="A24" s="36" t="s">
        <v>6</v>
      </c>
      <c r="B24" s="48">
        <v>4</v>
      </c>
      <c r="C24" s="21">
        <f>C23*B24</f>
        <v>2000000</v>
      </c>
      <c r="D24" s="8">
        <f>AVERAGE(C23:D23)*B24</f>
        <v>2250000</v>
      </c>
      <c r="E24" s="8">
        <f>AVERAGE(C23:E23)*$B$24</f>
        <v>2541666.6666666665</v>
      </c>
      <c r="F24" s="8">
        <f>AVERAGE(D23:F23)*$B$24</f>
        <v>3177083.3333333335</v>
      </c>
      <c r="G24" s="8">
        <f t="shared" ref="G24:H24" si="4">AVERAGE(E23:G23)*$B$24</f>
        <v>3971354.1666666665</v>
      </c>
      <c r="H24" s="39">
        <f t="shared" si="4"/>
        <v>4964192.708333333</v>
      </c>
      <c r="I24" s="25">
        <f>H24-C24</f>
        <v>2964192.708333333</v>
      </c>
    </row>
    <row r="25" spans="1:10" x14ac:dyDescent="0.2">
      <c r="A25" s="3"/>
      <c r="B25" s="7"/>
      <c r="C25" s="33"/>
      <c r="D25" s="33"/>
      <c r="E25" s="33"/>
      <c r="F25" s="33"/>
      <c r="G25" s="33"/>
      <c r="H25" s="34"/>
      <c r="I25" s="34"/>
    </row>
    <row r="27" spans="1:10" x14ac:dyDescent="0.2">
      <c r="A27" s="28" t="s">
        <v>9</v>
      </c>
      <c r="B27" s="29"/>
      <c r="C27" s="30">
        <v>2018</v>
      </c>
      <c r="D27" s="31">
        <v>2019</v>
      </c>
      <c r="E27" s="31">
        <v>2020</v>
      </c>
      <c r="F27" s="31">
        <v>2021</v>
      </c>
      <c r="G27" s="31">
        <v>2022</v>
      </c>
      <c r="H27" s="32">
        <v>2023</v>
      </c>
      <c r="I27" s="31" t="s">
        <v>0</v>
      </c>
    </row>
    <row r="28" spans="1:10" x14ac:dyDescent="0.2">
      <c r="A28" t="str">
        <f>A7</f>
        <v>Market Segment 1</v>
      </c>
      <c r="C28" s="22">
        <f>C8/C19</f>
        <v>0.5</v>
      </c>
      <c r="D28" s="23">
        <f t="shared" ref="D28:H28" si="5">D8/D19</f>
        <v>0.5</v>
      </c>
      <c r="E28" s="23">
        <f t="shared" si="5"/>
        <v>0.5</v>
      </c>
      <c r="F28" s="23">
        <f t="shared" si="5"/>
        <v>0.5</v>
      </c>
      <c r="G28" s="23">
        <f t="shared" si="5"/>
        <v>0.5</v>
      </c>
      <c r="H28" s="24">
        <f t="shared" si="5"/>
        <v>0.5</v>
      </c>
      <c r="I28" s="6">
        <f>H28-C28</f>
        <v>0</v>
      </c>
    </row>
    <row r="29" spans="1:10" x14ac:dyDescent="0.2">
      <c r="A29" t="str">
        <f>A10</f>
        <v>Market Segment 2</v>
      </c>
      <c r="C29" s="22">
        <f>C11/C19</f>
        <v>0.5</v>
      </c>
      <c r="D29" s="23">
        <f t="shared" ref="D29:H29" si="6">D11/D19</f>
        <v>0.5</v>
      </c>
      <c r="E29" s="23">
        <f t="shared" si="6"/>
        <v>0.5</v>
      </c>
      <c r="F29" s="23">
        <f t="shared" si="6"/>
        <v>0.5</v>
      </c>
      <c r="G29" s="23">
        <f t="shared" si="6"/>
        <v>0.5</v>
      </c>
      <c r="H29" s="24">
        <f t="shared" si="6"/>
        <v>0.5</v>
      </c>
      <c r="I29" s="6">
        <f t="shared" ref="I29:I31" si="7">H29-C29</f>
        <v>0</v>
      </c>
    </row>
    <row r="30" spans="1:10" x14ac:dyDescent="0.2">
      <c r="A30" t="str">
        <f>A13</f>
        <v>Market Segment 3</v>
      </c>
      <c r="C30" s="22">
        <f>C14/C19</f>
        <v>0</v>
      </c>
      <c r="D30" s="23">
        <f t="shared" ref="D30:H30" si="8">D14/D19</f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4">
        <f t="shared" si="8"/>
        <v>0</v>
      </c>
      <c r="I30" s="6">
        <f t="shared" si="7"/>
        <v>0</v>
      </c>
    </row>
    <row r="31" spans="1:10" x14ac:dyDescent="0.2">
      <c r="A31" t="str">
        <f>A16</f>
        <v>Market Segment 4</v>
      </c>
      <c r="C31" s="22">
        <f>C17/C19</f>
        <v>0</v>
      </c>
      <c r="D31" s="23">
        <f t="shared" ref="D31:H31" si="9">D17/D19</f>
        <v>0</v>
      </c>
      <c r="E31" s="23">
        <f t="shared" si="9"/>
        <v>0</v>
      </c>
      <c r="F31" s="23">
        <f t="shared" si="9"/>
        <v>0</v>
      </c>
      <c r="G31" s="23">
        <f t="shared" si="9"/>
        <v>0</v>
      </c>
      <c r="H31" s="24">
        <f t="shared" si="9"/>
        <v>0</v>
      </c>
      <c r="I31" s="6">
        <f t="shared" si="7"/>
        <v>0</v>
      </c>
    </row>
    <row r="33" spans="1:10" x14ac:dyDescent="0.2">
      <c r="A33" s="28" t="s">
        <v>15</v>
      </c>
      <c r="B33" s="29"/>
      <c r="C33" s="30">
        <v>2018</v>
      </c>
      <c r="D33" s="31">
        <v>2019</v>
      </c>
      <c r="E33" s="31">
        <v>2020</v>
      </c>
      <c r="F33" s="31">
        <v>2021</v>
      </c>
      <c r="G33" s="31">
        <v>2022</v>
      </c>
      <c r="H33" s="32">
        <v>2023</v>
      </c>
      <c r="I33" s="31" t="s">
        <v>0</v>
      </c>
    </row>
    <row r="34" spans="1:10" x14ac:dyDescent="0.2">
      <c r="A34" t="s">
        <v>14</v>
      </c>
      <c r="B34" s="45">
        <v>0.12</v>
      </c>
      <c r="C34" s="42">
        <f>C19*$B$34</f>
        <v>600000</v>
      </c>
      <c r="D34" s="2">
        <f t="shared" ref="D34:H34" si="10">D19*$B$34</f>
        <v>750000</v>
      </c>
      <c r="E34" s="2">
        <f t="shared" si="10"/>
        <v>937500</v>
      </c>
      <c r="F34" s="2">
        <f t="shared" si="10"/>
        <v>1171875</v>
      </c>
      <c r="G34" s="2">
        <f t="shared" si="10"/>
        <v>1464843.75</v>
      </c>
      <c r="H34" s="26">
        <f t="shared" si="10"/>
        <v>1831054.6875</v>
      </c>
      <c r="I34" s="2">
        <f>H34-C34</f>
        <v>1231054.6875</v>
      </c>
    </row>
    <row r="37" spans="1:10" x14ac:dyDescent="0.2">
      <c r="A37" s="55" t="s">
        <v>26</v>
      </c>
      <c r="B37" s="55"/>
      <c r="C37" s="55"/>
      <c r="D37" s="55"/>
      <c r="E37" s="51"/>
      <c r="F37" s="51"/>
      <c r="G37" s="51"/>
      <c r="H37" s="51"/>
      <c r="I37" s="51"/>
      <c r="J37" s="51"/>
    </row>
    <row r="38" spans="1:10" x14ac:dyDescent="0.2">
      <c r="A38" s="51" t="s">
        <v>22</v>
      </c>
      <c r="B38" s="51" t="s">
        <v>23</v>
      </c>
      <c r="C38" s="51"/>
      <c r="D38" s="51"/>
      <c r="E38" s="51"/>
      <c r="F38" s="51"/>
      <c r="G38" s="51"/>
      <c r="H38" s="51"/>
      <c r="I38" s="51"/>
      <c r="J38" s="51"/>
    </row>
    <row r="39" spans="1:10" x14ac:dyDescent="0.2">
      <c r="A39" s="51" t="s">
        <v>24</v>
      </c>
      <c r="B39" s="52" t="s">
        <v>21</v>
      </c>
      <c r="C39" s="51"/>
      <c r="D39" s="51"/>
      <c r="E39" s="51"/>
      <c r="F39" s="51"/>
      <c r="G39" s="51"/>
      <c r="H39" s="51"/>
      <c r="I39" s="51"/>
      <c r="J39" s="51"/>
    </row>
    <row r="40" spans="1:10" x14ac:dyDescent="0.2">
      <c r="A40" s="53" t="s">
        <v>25</v>
      </c>
      <c r="B40" s="54" t="s">
        <v>20</v>
      </c>
      <c r="C40" s="53"/>
      <c r="D40" s="53"/>
      <c r="E40" s="51"/>
      <c r="F40" s="51"/>
      <c r="G40" s="51"/>
      <c r="H40" s="51"/>
      <c r="I40" s="51"/>
      <c r="J40" s="51"/>
    </row>
  </sheetData>
  <hyperlinks>
    <hyperlink ref="B39" r:id="rId1" xr:uid="{9507E71C-6649-0F40-9BA5-9F95EEF433D8}"/>
    <hyperlink ref="B40" r:id="rId2" xr:uid="{C6F88428-04E9-5B48-9EE3-96B003B93720}"/>
  </hyperlinks>
  <pageMargins left="0.25" right="0.25" top="0.75" bottom="0.75" header="0.3" footer="0.3"/>
  <pageSetup scale="91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Year Growth Targets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Zoromski</dc:creator>
  <cp:lastModifiedBy>Eric Zoromski</cp:lastModifiedBy>
  <cp:lastPrinted>2018-11-21T21:33:53Z</cp:lastPrinted>
  <dcterms:created xsi:type="dcterms:W3CDTF">2018-11-20T18:00:21Z</dcterms:created>
  <dcterms:modified xsi:type="dcterms:W3CDTF">2019-02-13T19:01:29Z</dcterms:modified>
</cp:coreProperties>
</file>